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lex\Desktop\"/>
    </mc:Choice>
  </mc:AlternateContent>
  <xr:revisionPtr revIDLastSave="0" documentId="13_ncr:1_{885A334A-AE8D-45CF-9905-EF77401F2F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" i="1" l="1"/>
  <c r="Z7" i="1" s="1"/>
  <c r="Y8" i="1"/>
  <c r="Z8" i="1" s="1"/>
  <c r="Y9" i="1"/>
  <c r="Z9" i="1" s="1"/>
  <c r="Y6" i="1"/>
  <c r="Z6" i="1" s="1"/>
  <c r="R6" i="1"/>
  <c r="Z10" i="1" l="1"/>
  <c r="S6" i="1"/>
  <c r="U6" i="1" s="1"/>
  <c r="R7" i="1"/>
  <c r="S7" i="1" s="1"/>
  <c r="U7" i="1" s="1"/>
  <c r="R8" i="1"/>
  <c r="S8" i="1" s="1"/>
  <c r="U8" i="1" s="1"/>
  <c r="R9" i="1"/>
  <c r="S9" i="1" s="1"/>
  <c r="U9" i="1" s="1"/>
  <c r="U10" i="1" l="1"/>
</calcChain>
</file>

<file path=xl/sharedStrings.xml><?xml version="1.0" encoding="utf-8"?>
<sst xmlns="http://schemas.openxmlformats.org/spreadsheetml/2006/main" count="109" uniqueCount="92">
  <si>
    <t>No.</t>
  </si>
  <si>
    <t>Actividad</t>
  </si>
  <si>
    <t>Código WBS</t>
  </si>
  <si>
    <t>Descripción del Riesgo</t>
  </si>
  <si>
    <t>Causas del Riesgo</t>
  </si>
  <si>
    <t>Categoría</t>
  </si>
  <si>
    <t>Síntoma (Trigger)</t>
  </si>
  <si>
    <t>Definición del Impacto</t>
  </si>
  <si>
    <t>Dueño del riesgo</t>
  </si>
  <si>
    <t xml:space="preserve">Excavacion de Terreno </t>
  </si>
  <si>
    <t>1.1.1.3</t>
  </si>
  <si>
    <t>Terreno con piedra</t>
  </si>
  <si>
    <t xml:space="preserve">No haber realizado una mecánica de suelos </t>
  </si>
  <si>
    <t>Tecnico</t>
  </si>
  <si>
    <t>Daño en la maquina retroexcavaroda</t>
  </si>
  <si>
    <t>Retraso en el inicio de la Obra y aumento de costos operacionales</t>
  </si>
  <si>
    <t>Instalacion de Tuberia PEAD de 10”</t>
  </si>
  <si>
    <t>1.2.2.2</t>
  </si>
  <si>
    <t xml:space="preserve">Maquina de termofusion con daño </t>
  </si>
  <si>
    <t>Deterioro de equipo por no tener Mantenimiento</t>
  </si>
  <si>
    <t>Tardanza en el calentamiento de resistencia</t>
  </si>
  <si>
    <t>Fabricacion de atraques de concreto</t>
  </si>
  <si>
    <t>1.3.1.2</t>
  </si>
  <si>
    <t xml:space="preserve">Concreto fisurado </t>
  </si>
  <si>
    <t xml:space="preserve">Con resistencia insuficiente del concreto </t>
  </si>
  <si>
    <t>Técnico</t>
  </si>
  <si>
    <t xml:space="preserve">Pruebas en campo no satisfactoria </t>
  </si>
  <si>
    <t>Fabricacion Registros de inspeccion</t>
  </si>
  <si>
    <t>1.8.1.1</t>
  </si>
  <si>
    <t>Robo a de piezas</t>
  </si>
  <si>
    <t>No contar con personal de seguridad suficiente</t>
  </si>
  <si>
    <t>Externo</t>
  </si>
  <si>
    <t>Piezas desaparecidad de acuerdo al inventario entregado</t>
  </si>
  <si>
    <t>Aumento de costos operacionales</t>
  </si>
  <si>
    <t>Proyectos Supervisor de Obra
Juan Agustin Huerta
Guillermo Arzate 
Juan Carlos Cortes
Alejandro Castilla</t>
  </si>
  <si>
    <t xml:space="preserve">Departamento de Seguridad Patrimonial 
Daniel Futuro de Mexico </t>
  </si>
  <si>
    <t xml:space="preserve">Departamento de Compras
Luis Enrique Gutierrez </t>
  </si>
  <si>
    <t>B</t>
  </si>
  <si>
    <t>C</t>
  </si>
  <si>
    <t>D</t>
  </si>
  <si>
    <t>Urgencia</t>
  </si>
  <si>
    <t>Probabilidad (Caulitativa)</t>
  </si>
  <si>
    <t>Impacto (Cuantitativa)</t>
  </si>
  <si>
    <t xml:space="preserve">Prioridad </t>
  </si>
  <si>
    <t>E
EXTREME</t>
  </si>
  <si>
    <t>H
HIGH RISK</t>
  </si>
  <si>
    <t>L
LOW RISK</t>
  </si>
  <si>
    <t>ACCION INMEDIATA</t>
  </si>
  <si>
    <t>TOMAR ACCION</t>
  </si>
  <si>
    <t>RIESGO ACEPTABLE</t>
  </si>
  <si>
    <t xml:space="preserve">Probabilidad Cuantitativa </t>
  </si>
  <si>
    <t>Optimista</t>
  </si>
  <si>
    <t>Mas Comun</t>
  </si>
  <si>
    <t>Pesimista</t>
  </si>
  <si>
    <t>Tiempo Esperado (Dias)</t>
  </si>
  <si>
    <t>Exposicion al Riesgo (tiempo)</t>
  </si>
  <si>
    <t>Actividad Critica (si/no)</t>
  </si>
  <si>
    <t>Reserva de Contingencia</t>
  </si>
  <si>
    <t>Costo Esperado</t>
  </si>
  <si>
    <t>Exposicion al Riesgo (Costo)</t>
  </si>
  <si>
    <t>Tipo de Evento (Oportunidad o Amenaza)</t>
  </si>
  <si>
    <t>Estrategia de respuesta (evitar, transferir, mitigar, aceptar)</t>
  </si>
  <si>
    <t>Respuesta de corto plazo ( en el momento de su identificacion)</t>
  </si>
  <si>
    <t>Respuesta de mediano plazo ( en el momento de presentarse el sintoma)</t>
  </si>
  <si>
    <t>status de riesgo (vigente, no se presento, o atendido</t>
  </si>
  <si>
    <t>Eficiencia de la respuesta (corto, mediano y largo plazo)</t>
  </si>
  <si>
    <t>Impacto en el tiempo y costo</t>
  </si>
  <si>
    <t>Observaciones</t>
  </si>
  <si>
    <t>Amenaza</t>
  </si>
  <si>
    <t>Oportunidad</t>
  </si>
  <si>
    <t>MITIGAR</t>
  </si>
  <si>
    <t>TRANSFERIR</t>
  </si>
  <si>
    <t>Realizar inmediatamente un estudio de mecanica de suelos por donde pasara la tuberia para saber el area donde haya piedra y revisar los costos de imprevistos</t>
  </si>
  <si>
    <t>Realizar una junta entre el PM y la empresa contratista para saber la situacion del problema y de ahi tomar la decision de subirlo o no con el sponsor</t>
  </si>
  <si>
    <t>Asignar recursos nuevos para resolver el problema</t>
  </si>
  <si>
    <t>Atendido</t>
  </si>
  <si>
    <t>Corto</t>
  </si>
  <si>
    <t>Convocar a una reunion con contratista para la reparacion inmediata del equipo</t>
  </si>
  <si>
    <t>Relizar una junta entre el PM y contratista para solicitarle cambie el equipo antes de que ocurra algun problema</t>
  </si>
  <si>
    <t>Respuesta de largo plazo ( en el momento que suceda)</t>
  </si>
  <si>
    <t>Detener la olla con concreto defectuoso y solicitar el cambio por garantia</t>
  </si>
  <si>
    <t>Solicitar al contratista las pruebas de resistencia y solicitar el cambio de proveedor concreto</t>
  </si>
  <si>
    <t>Realizar una reunion con proveedor para reponer las piezas faltantes</t>
  </si>
  <si>
    <t xml:space="preserve">Solicitar al supervisor de seguridad patrimonial que refuerze </t>
  </si>
  <si>
    <t>Realizar un check list de inspeccion diaria para que los vigilantes revisen diariamente y reporten en bitacora</t>
  </si>
  <si>
    <t xml:space="preserve">Solicitar al proveedor un check list o un historial de mantenimientos de su equipo </t>
  </si>
  <si>
    <t>no se presento</t>
  </si>
  <si>
    <t>vigente</t>
  </si>
  <si>
    <t>NA</t>
  </si>
  <si>
    <t>LARGO PLAZO</t>
  </si>
  <si>
    <t>15 DIAS</t>
  </si>
  <si>
    <t>Solicitar al proveedor pruebas de laboratorio y resistencia para asegurar la calidad del concreto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</si>
</sst>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5" xfId="2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4" fillId="4" borderId="0" xfId="0" applyNumberFormat="1" applyFont="1" applyFill="1"/>
    <xf numFmtId="164" fontId="2" fillId="0" borderId="5" xfId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4" fillId="4" borderId="0" xfId="0" applyNumberFormat="1" applyFont="1" applyFill="1"/>
    <xf numFmtId="164" fontId="2" fillId="3" borderId="4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1111250</xdr:colOff>
      <xdr:row>3</xdr:row>
      <xdr:rowOff>180825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61B05A-E405-0A22-1AD0-BB2CADE2B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8313" cy="728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J10"/>
  <sheetViews>
    <sheetView tabSelected="1" zoomScale="96" zoomScaleNormal="96" workbookViewId="0">
      <pane ySplit="5" topLeftCell="A6" activePane="bottomLeft" state="frozen"/>
      <selection pane="bottomLeft" activeCell="E3" sqref="E3"/>
    </sheetView>
  </sheetViews>
  <sheetFormatPr baseColWidth="10" defaultColWidth="9.109375" defaultRowHeight="14.4" x14ac:dyDescent="0.3"/>
  <cols>
    <col min="2" max="2" width="19" customWidth="1"/>
    <col min="3" max="3" width="14.33203125" customWidth="1"/>
    <col min="4" max="4" width="17" customWidth="1"/>
    <col min="5" max="5" width="23.109375" customWidth="1"/>
    <col min="6" max="6" width="13" customWidth="1"/>
    <col min="7" max="7" width="21" customWidth="1"/>
    <col min="8" max="8" width="25.5546875" customWidth="1"/>
    <col min="9" max="9" width="29.44140625" customWidth="1"/>
    <col min="10" max="10" width="10.6640625" customWidth="1"/>
    <col min="11" max="11" width="11.88671875" customWidth="1"/>
    <col min="13" max="13" width="12.6640625" customWidth="1"/>
    <col min="14" max="14" width="10.5546875" customWidth="1"/>
    <col min="18" max="18" width="10" bestFit="1" customWidth="1"/>
    <col min="19" max="19" width="10.6640625" customWidth="1"/>
    <col min="20" max="20" width="9.44140625" customWidth="1"/>
    <col min="21" max="21" width="11.5546875" customWidth="1"/>
    <col min="22" max="22" width="9.5546875" bestFit="1" customWidth="1"/>
    <col min="23" max="25" width="10.44140625" bestFit="1" customWidth="1"/>
    <col min="26" max="26" width="11.5546875" bestFit="1" customWidth="1"/>
    <col min="27" max="27" width="12.44140625" customWidth="1"/>
    <col min="28" max="28" width="19.88671875" customWidth="1"/>
    <col min="29" max="29" width="21.44140625" customWidth="1"/>
    <col min="30" max="30" width="20.5546875" customWidth="1"/>
    <col min="31" max="31" width="20" customWidth="1"/>
    <col min="32" max="32" width="17.5546875" customWidth="1"/>
    <col min="33" max="33" width="13.109375" customWidth="1"/>
    <col min="34" max="34" width="10.5546875" customWidth="1"/>
    <col min="35" max="35" width="10.5546875" bestFit="1" customWidth="1"/>
    <col min="36" max="36" width="16.44140625" customWidth="1"/>
  </cols>
  <sheetData>
    <row r="4" spans="1:36" ht="15" thickBot="1" x14ac:dyDescent="0.35"/>
    <row r="5" spans="1:36" ht="41.4" thickBot="1" x14ac:dyDescent="0.3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3" t="s">
        <v>5</v>
      </c>
      <c r="G5" s="2" t="s">
        <v>6</v>
      </c>
      <c r="H5" s="2" t="s">
        <v>7</v>
      </c>
      <c r="I5" s="2" t="s">
        <v>8</v>
      </c>
      <c r="J5" s="2" t="s">
        <v>41</v>
      </c>
      <c r="K5" s="2" t="s">
        <v>42</v>
      </c>
      <c r="L5" s="2" t="s">
        <v>43</v>
      </c>
      <c r="M5" s="2" t="s">
        <v>40</v>
      </c>
      <c r="N5" s="2" t="s">
        <v>50</v>
      </c>
      <c r="O5" s="2" t="s">
        <v>51</v>
      </c>
      <c r="P5" s="2" t="s">
        <v>52</v>
      </c>
      <c r="Q5" s="2" t="s">
        <v>53</v>
      </c>
      <c r="R5" s="2" t="s">
        <v>54</v>
      </c>
      <c r="S5" s="2" t="s">
        <v>55</v>
      </c>
      <c r="T5" s="2" t="s">
        <v>56</v>
      </c>
      <c r="U5" s="2" t="s">
        <v>57</v>
      </c>
      <c r="V5" s="2" t="s">
        <v>51</v>
      </c>
      <c r="W5" s="2" t="s">
        <v>52</v>
      </c>
      <c r="X5" s="2" t="s">
        <v>53</v>
      </c>
      <c r="Y5" s="2" t="s">
        <v>58</v>
      </c>
      <c r="Z5" s="2" t="s">
        <v>59</v>
      </c>
      <c r="AA5" s="2" t="s">
        <v>60</v>
      </c>
      <c r="AB5" s="2" t="s">
        <v>61</v>
      </c>
      <c r="AC5" s="2" t="s">
        <v>62</v>
      </c>
      <c r="AD5" s="2" t="s">
        <v>63</v>
      </c>
      <c r="AE5" s="2" t="s">
        <v>79</v>
      </c>
      <c r="AF5" s="2" t="s">
        <v>64</v>
      </c>
      <c r="AG5" s="2" t="s">
        <v>65</v>
      </c>
      <c r="AH5" s="15" t="s">
        <v>66</v>
      </c>
      <c r="AI5" s="16"/>
      <c r="AJ5" s="3" t="s">
        <v>67</v>
      </c>
    </row>
    <row r="6" spans="1:36" ht="61.8" thickBot="1" x14ac:dyDescent="0.35">
      <c r="A6" s="4">
        <v>1</v>
      </c>
      <c r="B6" s="5" t="s">
        <v>9</v>
      </c>
      <c r="C6" s="6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  <c r="I6" s="7" t="s">
        <v>36</v>
      </c>
      <c r="J6" s="7" t="s">
        <v>37</v>
      </c>
      <c r="K6" s="7">
        <v>4</v>
      </c>
      <c r="L6" s="7" t="s">
        <v>44</v>
      </c>
      <c r="M6" s="7" t="s">
        <v>47</v>
      </c>
      <c r="N6" s="8">
        <v>0.25</v>
      </c>
      <c r="O6" s="7">
        <v>3</v>
      </c>
      <c r="P6" s="7">
        <v>4</v>
      </c>
      <c r="Q6" s="7">
        <v>6</v>
      </c>
      <c r="R6" s="9">
        <f>(O6+(4*P6)+Q6)/6</f>
        <v>4.166666666666667</v>
      </c>
      <c r="S6" s="9">
        <f>R6*N6</f>
        <v>1.0416666666666667</v>
      </c>
      <c r="T6" s="7">
        <v>1</v>
      </c>
      <c r="U6" s="9">
        <f>T6*S6</f>
        <v>1.0416666666666667</v>
      </c>
      <c r="V6" s="11">
        <v>89000</v>
      </c>
      <c r="W6" s="11">
        <v>120000</v>
      </c>
      <c r="X6" s="11">
        <v>180000</v>
      </c>
      <c r="Y6" s="11">
        <f>(V6+(4*W6)+X6)/6</f>
        <v>124833.33333333333</v>
      </c>
      <c r="Z6" s="12">
        <f>Y6*N6</f>
        <v>31208.333333333332</v>
      </c>
      <c r="AA6" s="5" t="s">
        <v>68</v>
      </c>
      <c r="AB6" s="5" t="s">
        <v>70</v>
      </c>
      <c r="AC6" s="5" t="s">
        <v>72</v>
      </c>
      <c r="AD6" s="5" t="s">
        <v>73</v>
      </c>
      <c r="AE6" s="5" t="s">
        <v>74</v>
      </c>
      <c r="AF6" s="5" t="s">
        <v>75</v>
      </c>
      <c r="AG6" s="5" t="s">
        <v>76</v>
      </c>
      <c r="AH6" s="5" t="s">
        <v>90</v>
      </c>
      <c r="AI6" s="14">
        <v>325000</v>
      </c>
      <c r="AJ6" s="5"/>
    </row>
    <row r="7" spans="1:36" ht="51.6" thickBot="1" x14ac:dyDescent="0.35">
      <c r="A7" s="4">
        <v>2</v>
      </c>
      <c r="B7" s="5" t="s">
        <v>16</v>
      </c>
      <c r="C7" s="6" t="s">
        <v>17</v>
      </c>
      <c r="D7" s="5" t="s">
        <v>18</v>
      </c>
      <c r="E7" s="5" t="s">
        <v>19</v>
      </c>
      <c r="F7" s="5" t="s">
        <v>13</v>
      </c>
      <c r="G7" s="5" t="s">
        <v>20</v>
      </c>
      <c r="H7" s="5" t="s">
        <v>15</v>
      </c>
      <c r="I7" s="7" t="s">
        <v>34</v>
      </c>
      <c r="J7" s="7" t="s">
        <v>38</v>
      </c>
      <c r="K7" s="7">
        <v>3</v>
      </c>
      <c r="L7" s="7" t="s">
        <v>45</v>
      </c>
      <c r="M7" s="7" t="s">
        <v>48</v>
      </c>
      <c r="N7" s="8">
        <v>0.19</v>
      </c>
      <c r="O7" s="7">
        <v>2</v>
      </c>
      <c r="P7" s="7">
        <v>3</v>
      </c>
      <c r="Q7" s="7">
        <v>5</v>
      </c>
      <c r="R7" s="9">
        <f t="shared" ref="R7:R9" si="0">(O7+(4*P7)+Q7)/6</f>
        <v>3.1666666666666665</v>
      </c>
      <c r="S7" s="9">
        <f t="shared" ref="S7:S9" si="1">R7*N7</f>
        <v>0.60166666666666668</v>
      </c>
      <c r="T7" s="7">
        <v>1</v>
      </c>
      <c r="U7" s="9">
        <f t="shared" ref="U7:U9" si="2">T7*S7</f>
        <v>0.60166666666666668</v>
      </c>
      <c r="V7" s="11">
        <v>35000</v>
      </c>
      <c r="W7" s="11">
        <v>55000</v>
      </c>
      <c r="X7" s="11">
        <v>75000</v>
      </c>
      <c r="Y7" s="11">
        <f t="shared" ref="Y7:Y9" si="3">(V7+(4*W7)+X7)/6</f>
        <v>55000</v>
      </c>
      <c r="Z7" s="12">
        <f t="shared" ref="Z7:Z9" si="4">Y7*N7</f>
        <v>10450</v>
      </c>
      <c r="AA7" s="5" t="s">
        <v>69</v>
      </c>
      <c r="AB7" s="5" t="s">
        <v>70</v>
      </c>
      <c r="AC7" s="5" t="s">
        <v>77</v>
      </c>
      <c r="AD7" s="5" t="s">
        <v>78</v>
      </c>
      <c r="AE7" s="5" t="s">
        <v>85</v>
      </c>
      <c r="AF7" s="5" t="s">
        <v>86</v>
      </c>
      <c r="AG7" s="5" t="s">
        <v>88</v>
      </c>
      <c r="AH7" s="5">
        <v>0</v>
      </c>
      <c r="AI7" s="5"/>
      <c r="AJ7" s="5"/>
    </row>
    <row r="8" spans="1:36" ht="51.6" thickBot="1" x14ac:dyDescent="0.35">
      <c r="A8" s="4">
        <v>3</v>
      </c>
      <c r="B8" s="5" t="s">
        <v>21</v>
      </c>
      <c r="C8" s="6" t="s">
        <v>22</v>
      </c>
      <c r="D8" s="5" t="s">
        <v>23</v>
      </c>
      <c r="E8" s="5" t="s">
        <v>24</v>
      </c>
      <c r="F8" s="5" t="s">
        <v>25</v>
      </c>
      <c r="G8" s="5" t="s">
        <v>26</v>
      </c>
      <c r="H8" s="5" t="s">
        <v>15</v>
      </c>
      <c r="I8" s="7" t="s">
        <v>34</v>
      </c>
      <c r="J8" s="7" t="s">
        <v>39</v>
      </c>
      <c r="K8" s="7">
        <v>2</v>
      </c>
      <c r="L8" s="7" t="s">
        <v>46</v>
      </c>
      <c r="M8" s="7" t="s">
        <v>49</v>
      </c>
      <c r="N8" s="8">
        <v>0.1</v>
      </c>
      <c r="O8" s="7">
        <v>1</v>
      </c>
      <c r="P8" s="7">
        <v>2</v>
      </c>
      <c r="Q8" s="7">
        <v>4</v>
      </c>
      <c r="R8" s="9">
        <f t="shared" si="0"/>
        <v>2.1666666666666665</v>
      </c>
      <c r="S8" s="9">
        <f t="shared" si="1"/>
        <v>0.21666666666666667</v>
      </c>
      <c r="T8" s="7">
        <v>0</v>
      </c>
      <c r="U8" s="9">
        <f t="shared" si="2"/>
        <v>0</v>
      </c>
      <c r="V8" s="11">
        <v>45000</v>
      </c>
      <c r="W8" s="11">
        <v>90000</v>
      </c>
      <c r="X8" s="11">
        <v>130000</v>
      </c>
      <c r="Y8" s="11">
        <f t="shared" si="3"/>
        <v>89166.666666666672</v>
      </c>
      <c r="Z8" s="12">
        <f t="shared" si="4"/>
        <v>8916.6666666666679</v>
      </c>
      <c r="AA8" s="5" t="s">
        <v>68</v>
      </c>
      <c r="AB8" s="5" t="s">
        <v>70</v>
      </c>
      <c r="AC8" s="5" t="s">
        <v>80</v>
      </c>
      <c r="AD8" s="5" t="s">
        <v>81</v>
      </c>
      <c r="AE8" s="5" t="s">
        <v>91</v>
      </c>
      <c r="AF8" s="5" t="s">
        <v>86</v>
      </c>
      <c r="AG8" s="5" t="s">
        <v>88</v>
      </c>
      <c r="AH8" s="5">
        <v>0</v>
      </c>
      <c r="AI8" s="5"/>
      <c r="AJ8" s="5"/>
    </row>
    <row r="9" spans="1:36" ht="41.4" thickBot="1" x14ac:dyDescent="0.35">
      <c r="A9" s="4">
        <v>4</v>
      </c>
      <c r="B9" s="5" t="s">
        <v>27</v>
      </c>
      <c r="C9" s="6" t="s">
        <v>28</v>
      </c>
      <c r="D9" s="5" t="s">
        <v>29</v>
      </c>
      <c r="E9" s="5" t="s">
        <v>30</v>
      </c>
      <c r="F9" s="5" t="s">
        <v>31</v>
      </c>
      <c r="G9" s="5" t="s">
        <v>32</v>
      </c>
      <c r="H9" s="5" t="s">
        <v>33</v>
      </c>
      <c r="I9" s="7" t="s">
        <v>35</v>
      </c>
      <c r="J9" s="7" t="s">
        <v>39</v>
      </c>
      <c r="K9" s="7">
        <v>2</v>
      </c>
      <c r="L9" s="7" t="s">
        <v>46</v>
      </c>
      <c r="M9" s="7" t="s">
        <v>49</v>
      </c>
      <c r="N9" s="8">
        <v>0.1</v>
      </c>
      <c r="O9" s="7">
        <v>1</v>
      </c>
      <c r="P9" s="7">
        <v>2</v>
      </c>
      <c r="Q9" s="7">
        <v>4</v>
      </c>
      <c r="R9" s="9">
        <f t="shared" si="0"/>
        <v>2.1666666666666665</v>
      </c>
      <c r="S9" s="9">
        <f t="shared" si="1"/>
        <v>0.21666666666666667</v>
      </c>
      <c r="T9" s="7">
        <v>0</v>
      </c>
      <c r="U9" s="9">
        <f t="shared" si="2"/>
        <v>0</v>
      </c>
      <c r="V9" s="11">
        <v>10000</v>
      </c>
      <c r="W9" s="11">
        <v>15000</v>
      </c>
      <c r="X9" s="11">
        <v>20000</v>
      </c>
      <c r="Y9" s="11">
        <f t="shared" si="3"/>
        <v>15000</v>
      </c>
      <c r="Z9" s="12">
        <f t="shared" si="4"/>
        <v>1500</v>
      </c>
      <c r="AA9" s="5" t="s">
        <v>68</v>
      </c>
      <c r="AB9" s="5" t="s">
        <v>71</v>
      </c>
      <c r="AC9" s="5" t="s">
        <v>82</v>
      </c>
      <c r="AD9" s="5" t="s">
        <v>83</v>
      </c>
      <c r="AE9" s="5" t="s">
        <v>84</v>
      </c>
      <c r="AF9" s="5" t="s">
        <v>87</v>
      </c>
      <c r="AG9" s="5" t="s">
        <v>89</v>
      </c>
      <c r="AH9" s="5">
        <v>0</v>
      </c>
      <c r="AI9" s="5" t="s">
        <v>88</v>
      </c>
      <c r="AJ9" s="5"/>
    </row>
    <row r="10" spans="1:36" x14ac:dyDescent="0.3">
      <c r="U10" s="10">
        <f>SUM(U6:U9)</f>
        <v>1.6433333333333335</v>
      </c>
      <c r="Z10" s="13">
        <f>SUM(Z6:Z9)</f>
        <v>52075</v>
      </c>
    </row>
  </sheetData>
  <mergeCells count="1">
    <mergeCell ref="AH5:AI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Agustin Huerta Rodriguez</dc:creator>
  <cp:lastModifiedBy>Alex Castilla</cp:lastModifiedBy>
  <dcterms:created xsi:type="dcterms:W3CDTF">2017-10-14T15:21:58Z</dcterms:created>
  <dcterms:modified xsi:type="dcterms:W3CDTF">2026-05-12T23:18:37Z</dcterms:modified>
</cp:coreProperties>
</file>